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/>
  </bookViews>
  <sheets>
    <sheet name="1全" sheetId="5" r:id="rId1"/>
    <sheet name="吕四" sheetId="6" r:id="rId2"/>
    <sheet name="Sheet3" sheetId="3" r:id="rId3"/>
  </sheets>
  <definedNames>
    <definedName name="_xlnm.Print_Area" localSheetId="0">'1全'!$A$1:$H$17</definedName>
    <definedName name="_xlnm.Print_Area" localSheetId="1">吕四!$A$1:$H$18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<sst xmlns="http://schemas.openxmlformats.org/spreadsheetml/2006/main" count="38" uniqueCount="28">
  <si>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r>
      <rPr>
        <sz val="18"/>
        <rFont val="Arial"/>
        <charset val="134"/>
      </rPr>
      <t>2024</t>
    </r>
    <r>
      <rPr>
        <sz val="18"/>
        <rFont val="宋体"/>
        <charset val="134"/>
      </rPr>
      <t>年</t>
    </r>
    <r>
      <rPr>
        <sz val="18"/>
        <rFont val="Arial"/>
        <charset val="134"/>
      </rPr>
      <t>11</t>
    </r>
    <r>
      <rPr>
        <sz val="18"/>
        <rFont val="宋体"/>
        <charset val="134"/>
      </rPr>
      <t>月农村低保</t>
    </r>
    <r>
      <rPr>
        <sz val="18"/>
        <rFont val="Arial"/>
        <charset val="134"/>
      </rPr>
      <t>“</t>
    </r>
    <r>
      <rPr>
        <sz val="18"/>
        <rFont val="宋体"/>
        <charset val="134"/>
      </rPr>
      <t>一折通</t>
    </r>
    <r>
      <rPr>
        <sz val="18"/>
        <rFont val="Arial"/>
        <charset val="134"/>
      </rPr>
      <t>”</t>
    </r>
    <r>
      <rPr>
        <sz val="18"/>
        <rFont val="宋体"/>
        <charset val="134"/>
      </rPr>
      <t>补助市镇分担发放表</t>
    </r>
  </si>
  <si>
    <t>序号</t>
  </si>
  <si>
    <t>行政区划</t>
  </si>
  <si>
    <t>户数</t>
  </si>
  <si>
    <t>人数</t>
  </si>
  <si>
    <t>农村低保</t>
  </si>
  <si>
    <t>备注</t>
  </si>
  <si>
    <t/>
  </si>
  <si>
    <t>小计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</si>
  <si>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70%</t>
    </r>
  </si>
  <si>
    <r>
      <rPr>
        <sz val="11"/>
        <rFont val="宋体"/>
        <charset val="134"/>
      </rPr>
      <t>镇负担</t>
    </r>
    <r>
      <rPr>
        <sz val="11"/>
        <rFont val="Arial"/>
        <charset val="134"/>
      </rPr>
      <t>30%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</si>
  <si>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</si>
  <si>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</si>
  <si>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</si>
  <si>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</si>
  <si>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</si>
  <si>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</si>
  <si>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</si>
  <si>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</si>
  <si>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</si>
  <si>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</si>
  <si>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</si>
  <si>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</si>
  <si>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圆陀角旅游度假区</t>
  </si>
  <si>
    <t>合计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</si>
  <si>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0%</t>
    </r>
  </si>
  <si>
    <r>
      <rPr>
        <sz val="11"/>
        <rFont val="宋体"/>
        <charset val="134"/>
      </rPr>
      <t>镇负担</t>
    </r>
    <r>
      <rPr>
        <sz val="11"/>
        <rFont val="宋体"/>
        <charset val="134"/>
        <scheme val="major"/>
      </rPr>
      <t>100%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</si>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</sst>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.00_ "/>
  </numFmts>
  <fonts count="36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  <scheme val="minor"/>
    </font>
    <font>
      <sz val="10"/>
      <name val="宋体"/>
      <charset val="134"/>
    </font>
    <font>
      <sz val="10"/>
      <name val="宋体"/>
      <charset val="0"/>
    </font>
    <font>
      <sz val="12"/>
      <name val="宋体"/>
      <charset val="134"/>
      <scheme val="minor"/>
    </font>
    <font>
      <sz val="12"/>
      <name val="宋体"/>
      <charset val="0"/>
      <scheme val="major"/>
    </font>
    <font>
      <sz val="11"/>
      <name val="Arial"/>
      <charset val="134"/>
    </font>
    <font>
      <b/>
      <sz val="11"/>
      <name val="宋体"/>
      <charset val="134"/>
    </font>
    <font>
      <sz val="10"/>
      <name val="Arial"/>
      <charset val="134"/>
    </font>
    <font>
      <sz val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  <font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/>
    <xf numFmtId="0" fontId="8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Fill="1" applyAlignment="1"/>
    <xf numFmtId="0" fontId="12" fillId="0" borderId="0" xfId="0" applyFont="1" applyFill="1" applyAlignment="1"/>
    <xf numFmtId="0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13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zoomScale="90" zoomScaleNormal="90" topLeftCell="A16" workbookViewId="0">
      <selection activeCell="A18" sqref="$A18:$XFD28"/>
    </sheetView>
  </sheetViews>
  <sheetFormatPr defaultColWidth="9" defaultRowHeight="20.65"/>
  <cols>
    <col min="1" max="1" width="9" style="26"/>
    <col min="2" max="2" width="22.7522123893805" style="26" customWidth="1"/>
    <col min="3" max="3" width="5.61946902654867" style="26" customWidth="1"/>
    <col min="4" max="4" width="6.07964601769912" style="26" customWidth="1"/>
    <col min="5" max="5" width="13.4778761061947" style="26" customWidth="1"/>
    <col min="6" max="6" width="14.141592920354" style="26" customWidth="1"/>
    <col min="7" max="7" width="12.6283185840708" style="26" customWidth="1"/>
    <col min="8" max="8" width="15.2920353982301" style="26" customWidth="1"/>
    <col min="9" max="9" width="9" style="27"/>
    <col min="10" max="16384" width="9" style="26"/>
  </cols>
  <sheetData>
    <row r="1" ht="63" customHeight="1" spans="1:8">
      <c r="A1" s="28" t="s">
        <v>0</v>
      </c>
      <c r="B1" s="28"/>
      <c r="C1" s="28"/>
      <c r="D1" s="28"/>
      <c r="E1" s="28"/>
      <c r="F1" s="28"/>
      <c r="G1" s="28"/>
      <c r="H1" s="28"/>
    </row>
    <row r="2" ht="21" customHeight="1" spans="1:8">
      <c r="A2" s="29" t="s">
        <v>1</v>
      </c>
      <c r="B2" s="29" t="s">
        <v>2</v>
      </c>
      <c r="C2" s="29" t="s">
        <v>3</v>
      </c>
      <c r="D2" s="29" t="s">
        <v>4</v>
      </c>
      <c r="E2" s="30" t="s">
        <v>5</v>
      </c>
      <c r="F2" s="31"/>
      <c r="G2" s="31"/>
      <c r="H2" s="31" t="s">
        <v>6</v>
      </c>
    </row>
    <row r="3" ht="21" customHeight="1" spans="1:8">
      <c r="A3" s="32"/>
      <c r="B3" s="32" t="s">
        <v>7</v>
      </c>
      <c r="C3" s="32"/>
      <c r="D3" s="32"/>
      <c r="E3" s="30" t="s">
        <v>8</v>
      </c>
      <c r="F3" s="30" t="s">
        <v>9</v>
      </c>
      <c r="G3" s="30" t="s">
        <v>10</v>
      </c>
      <c r="H3" s="30"/>
    </row>
    <row r="4" ht="34" customHeight="1" spans="1:8">
      <c r="A4" s="33">
        <v>1</v>
      </c>
      <c r="B4" s="34" t="s">
        <v>11</v>
      </c>
      <c r="C4" s="35">
        <v>188</v>
      </c>
      <c r="D4" s="35">
        <v>233</v>
      </c>
      <c r="E4" s="36">
        <v>189497</v>
      </c>
      <c r="F4" s="37">
        <f>E4*0.7</f>
        <v>132647.9</v>
      </c>
      <c r="G4" s="37">
        <f>E4*0.3</f>
        <v>56849.1</v>
      </c>
      <c r="H4" s="38"/>
    </row>
    <row r="5" ht="34" customHeight="1" spans="1:8">
      <c r="A5" s="33">
        <v>2</v>
      </c>
      <c r="B5" s="34" t="s">
        <v>12</v>
      </c>
      <c r="C5" s="35">
        <v>366</v>
      </c>
      <c r="D5" s="35">
        <v>488</v>
      </c>
      <c r="E5" s="36">
        <v>409114</v>
      </c>
      <c r="F5" s="37">
        <f>E5*0.7</f>
        <v>286379.8</v>
      </c>
      <c r="G5" s="37">
        <f t="shared" ref="G5:G20" si="0">E5*0.3</f>
        <v>122734.2</v>
      </c>
      <c r="H5" s="38"/>
    </row>
    <row r="6" s="26" customFormat="1" ht="34" customHeight="1" spans="1:9">
      <c r="A6" s="33">
        <v>3</v>
      </c>
      <c r="B6" s="34" t="s">
        <v>13</v>
      </c>
      <c r="C6" s="35">
        <v>317</v>
      </c>
      <c r="D6" s="35">
        <v>392</v>
      </c>
      <c r="E6" s="36">
        <v>329591</v>
      </c>
      <c r="F6" s="37">
        <f t="shared" ref="F5:F20" si="1">E6*0.7</f>
        <v>230713.7</v>
      </c>
      <c r="G6" s="37">
        <f t="shared" si="0"/>
        <v>98877.3</v>
      </c>
      <c r="H6" s="38"/>
      <c r="I6" s="27"/>
    </row>
    <row r="7" ht="34" customHeight="1" spans="1:8">
      <c r="A7" s="33">
        <v>4</v>
      </c>
      <c r="B7" s="34" t="s">
        <v>14</v>
      </c>
      <c r="C7" s="35">
        <v>336</v>
      </c>
      <c r="D7" s="35">
        <v>407</v>
      </c>
      <c r="E7" s="36">
        <v>330867</v>
      </c>
      <c r="F7" s="37">
        <f t="shared" si="1"/>
        <v>231606.9</v>
      </c>
      <c r="G7" s="37">
        <f t="shared" si="0"/>
        <v>99260.1</v>
      </c>
      <c r="H7" s="39"/>
    </row>
    <row r="8" ht="34" customHeight="1" spans="1:8">
      <c r="A8" s="33">
        <v>5</v>
      </c>
      <c r="B8" s="34" t="s">
        <v>15</v>
      </c>
      <c r="C8" s="35">
        <v>307</v>
      </c>
      <c r="D8" s="35">
        <v>407</v>
      </c>
      <c r="E8" s="36">
        <v>282725</v>
      </c>
      <c r="F8" s="37">
        <f t="shared" si="1"/>
        <v>197907.5</v>
      </c>
      <c r="G8" s="37">
        <f t="shared" si="0"/>
        <v>84817.5</v>
      </c>
      <c r="H8" s="38"/>
    </row>
    <row r="9" ht="34" customHeight="1" spans="1:8">
      <c r="A9" s="33">
        <v>6</v>
      </c>
      <c r="B9" s="34" t="s">
        <v>16</v>
      </c>
      <c r="C9" s="35">
        <v>256</v>
      </c>
      <c r="D9" s="35">
        <v>370</v>
      </c>
      <c r="E9" s="36">
        <v>303276</v>
      </c>
      <c r="F9" s="37">
        <f t="shared" si="1"/>
        <v>212293.2</v>
      </c>
      <c r="G9" s="37">
        <f t="shared" si="0"/>
        <v>90982.8</v>
      </c>
      <c r="H9" s="38"/>
    </row>
    <row r="10" ht="34" customHeight="1" spans="1:8">
      <c r="A10" s="33">
        <v>7</v>
      </c>
      <c r="B10" s="40" t="s">
        <v>17</v>
      </c>
      <c r="C10" s="35">
        <v>235</v>
      </c>
      <c r="D10" s="35">
        <v>275</v>
      </c>
      <c r="E10" s="36">
        <v>235327</v>
      </c>
      <c r="F10" s="37">
        <f t="shared" si="1"/>
        <v>164728.9</v>
      </c>
      <c r="G10" s="37">
        <f t="shared" si="0"/>
        <v>70598.1</v>
      </c>
      <c r="H10" s="38"/>
    </row>
    <row r="11" ht="34" customHeight="1" spans="1:8">
      <c r="A11" s="33">
        <v>8</v>
      </c>
      <c r="B11" s="34" t="s">
        <v>18</v>
      </c>
      <c r="C11" s="35">
        <v>265</v>
      </c>
      <c r="D11" s="35">
        <v>358</v>
      </c>
      <c r="E11" s="36">
        <v>313571</v>
      </c>
      <c r="F11" s="37">
        <f t="shared" si="1"/>
        <v>219499.7</v>
      </c>
      <c r="G11" s="37">
        <f t="shared" si="0"/>
        <v>94071.3</v>
      </c>
      <c r="H11" s="38"/>
    </row>
    <row r="12" s="26" customFormat="1" ht="34" customHeight="1" spans="1:9">
      <c r="A12" s="33">
        <v>9</v>
      </c>
      <c r="B12" s="34" t="s">
        <v>19</v>
      </c>
      <c r="C12" s="35">
        <v>229</v>
      </c>
      <c r="D12" s="35">
        <v>279</v>
      </c>
      <c r="E12" s="36">
        <v>237856</v>
      </c>
      <c r="F12" s="37">
        <f t="shared" si="1"/>
        <v>166499.2</v>
      </c>
      <c r="G12" s="37">
        <f t="shared" si="0"/>
        <v>71356.8</v>
      </c>
      <c r="H12" s="38"/>
      <c r="I12" s="27"/>
    </row>
    <row r="13" ht="34" customHeight="1" spans="1:8">
      <c r="A13" s="33">
        <v>10</v>
      </c>
      <c r="B13" s="41" t="s">
        <v>20</v>
      </c>
      <c r="C13" s="35">
        <v>352</v>
      </c>
      <c r="D13" s="35">
        <v>437</v>
      </c>
      <c r="E13" s="36">
        <f>374319-1542</f>
        <v>372777</v>
      </c>
      <c r="F13" s="37">
        <f t="shared" si="1"/>
        <v>260943.9</v>
      </c>
      <c r="G13" s="37">
        <f t="shared" si="0"/>
        <v>111833.1</v>
      </c>
      <c r="H13" s="38"/>
    </row>
    <row r="14" ht="34" customHeight="1" spans="1:8">
      <c r="A14" s="33">
        <v>11</v>
      </c>
      <c r="B14" s="34" t="s">
        <v>21</v>
      </c>
      <c r="C14" s="35">
        <v>1</v>
      </c>
      <c r="D14" s="35">
        <v>1</v>
      </c>
      <c r="E14" s="36">
        <v>855</v>
      </c>
      <c r="F14" s="37">
        <f t="shared" si="1"/>
        <v>598.5</v>
      </c>
      <c r="G14" s="37">
        <f t="shared" si="0"/>
        <v>256.5</v>
      </c>
      <c r="H14" s="38"/>
    </row>
    <row r="15" ht="34" customHeight="1" spans="1:8">
      <c r="A15" s="33">
        <v>12</v>
      </c>
      <c r="B15" s="42" t="s">
        <v>22</v>
      </c>
      <c r="C15" s="35">
        <v>53</v>
      </c>
      <c r="D15" s="35">
        <v>70</v>
      </c>
      <c r="E15" s="36">
        <v>56656</v>
      </c>
      <c r="F15" s="37">
        <f t="shared" si="1"/>
        <v>39659.2</v>
      </c>
      <c r="G15" s="37">
        <f t="shared" si="0"/>
        <v>16996.8</v>
      </c>
      <c r="H15" s="38"/>
    </row>
    <row r="16" ht="34" customHeight="1" spans="1:8">
      <c r="A16" s="33">
        <v>13</v>
      </c>
      <c r="B16" s="42" t="s">
        <v>23</v>
      </c>
      <c r="C16" s="35">
        <v>43</v>
      </c>
      <c r="D16" s="35">
        <v>56</v>
      </c>
      <c r="E16" s="43">
        <v>47458</v>
      </c>
      <c r="F16" s="37">
        <f t="shared" si="1"/>
        <v>33220.6</v>
      </c>
      <c r="G16" s="37">
        <f t="shared" si="0"/>
        <v>14237.4</v>
      </c>
      <c r="H16" s="38"/>
    </row>
    <row r="17" ht="34" customHeight="1" spans="1:8">
      <c r="A17" s="44"/>
      <c r="B17" s="45" t="s">
        <v>24</v>
      </c>
      <c r="C17" s="45">
        <f>SUM(C4:C16)</f>
        <v>2948</v>
      </c>
      <c r="D17" s="45">
        <f>SUM(D4:D16)</f>
        <v>3773</v>
      </c>
      <c r="E17" s="37">
        <f>SUM(E4:E16)</f>
        <v>3109570</v>
      </c>
      <c r="F17" s="37">
        <f t="shared" si="1"/>
        <v>2176699</v>
      </c>
      <c r="G17" s="37">
        <f t="shared" si="0"/>
        <v>932871</v>
      </c>
      <c r="H17" s="38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zoomScale="70" zoomScaleNormal="70" workbookViewId="0">
      <selection activeCell="O6" sqref="O6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25663716814159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 t="s">
        <v>6</v>
      </c>
    </row>
    <row r="3" ht="21" customHeight="1" spans="1:8">
      <c r="A3" s="6"/>
      <c r="B3" s="6" t="s">
        <v>7</v>
      </c>
      <c r="C3" s="6"/>
      <c r="D3" s="6"/>
      <c r="E3" s="4" t="s">
        <v>8</v>
      </c>
      <c r="F3" s="4" t="s">
        <v>25</v>
      </c>
      <c r="G3" s="4" t="s">
        <v>26</v>
      </c>
      <c r="H3" s="4"/>
    </row>
    <row r="4" ht="34" customHeight="1" spans="1:8">
      <c r="A4" s="7">
        <v>1</v>
      </c>
      <c r="B4" s="8" t="s">
        <v>27</v>
      </c>
      <c r="C4" s="9">
        <v>509</v>
      </c>
      <c r="D4" s="9">
        <v>657</v>
      </c>
      <c r="E4" s="10">
        <v>540601</v>
      </c>
      <c r="F4" s="11">
        <v>0</v>
      </c>
      <c r="G4" s="11">
        <f>E4</f>
        <v>540601</v>
      </c>
      <c r="H4" s="12"/>
    </row>
    <row r="5" ht="34" customHeight="1" spans="1:8">
      <c r="A5" s="13"/>
      <c r="B5" s="14"/>
      <c r="C5" s="15"/>
      <c r="D5" s="15"/>
      <c r="E5" s="16"/>
      <c r="F5" s="17"/>
      <c r="G5" s="17"/>
      <c r="H5" s="12"/>
    </row>
    <row r="6" ht="34" customHeight="1" spans="1:8">
      <c r="A6" s="13"/>
      <c r="B6" s="14"/>
      <c r="C6" s="18"/>
      <c r="D6" s="18"/>
      <c r="E6" s="19"/>
      <c r="F6" s="17"/>
      <c r="G6" s="17"/>
      <c r="H6" s="12"/>
    </row>
    <row r="7" ht="34" customHeight="1" spans="1:8">
      <c r="A7" s="13"/>
      <c r="B7" s="14"/>
      <c r="C7" s="18"/>
      <c r="D7" s="18"/>
      <c r="E7" s="19"/>
      <c r="F7" s="17"/>
      <c r="G7" s="17"/>
      <c r="H7" s="12"/>
    </row>
    <row r="8" ht="34" customHeight="1" spans="1:8">
      <c r="A8" s="13"/>
      <c r="B8" s="14"/>
      <c r="C8" s="18"/>
      <c r="D8" s="18"/>
      <c r="E8" s="19"/>
      <c r="F8" s="17"/>
      <c r="G8" s="17"/>
      <c r="H8" s="12"/>
    </row>
    <row r="9" ht="34" customHeight="1" spans="1:8">
      <c r="A9" s="13"/>
      <c r="B9" s="14"/>
      <c r="C9" s="18"/>
      <c r="D9" s="18"/>
      <c r="E9" s="19"/>
      <c r="F9" s="17"/>
      <c r="G9" s="17"/>
      <c r="H9" s="12"/>
    </row>
    <row r="10" ht="34" customHeight="1" spans="1:8">
      <c r="A10" s="13"/>
      <c r="B10" s="14"/>
      <c r="C10" s="18"/>
      <c r="D10" s="18"/>
      <c r="E10" s="19"/>
      <c r="F10" s="17"/>
      <c r="G10" s="17"/>
      <c r="H10" s="12"/>
    </row>
    <row r="11" ht="34" customHeight="1" spans="1:8">
      <c r="A11" s="13"/>
      <c r="B11" s="8"/>
      <c r="C11" s="18"/>
      <c r="D11" s="18"/>
      <c r="E11" s="19"/>
      <c r="F11" s="17"/>
      <c r="G11" s="17"/>
      <c r="H11" s="12"/>
    </row>
    <row r="12" ht="34" customHeight="1" spans="1:8">
      <c r="A12" s="13"/>
      <c r="B12" s="8"/>
      <c r="C12" s="18"/>
      <c r="D12" s="18"/>
      <c r="E12" s="19"/>
      <c r="F12" s="17"/>
      <c r="G12" s="17"/>
      <c r="H12" s="12"/>
    </row>
    <row r="13" ht="34" customHeight="1" spans="1:8">
      <c r="A13" s="13"/>
      <c r="B13" s="8"/>
      <c r="C13" s="18"/>
      <c r="D13" s="18"/>
      <c r="E13" s="19"/>
      <c r="F13" s="17"/>
      <c r="G13" s="17"/>
      <c r="H13" s="12"/>
    </row>
    <row r="14" ht="34" customHeight="1" spans="1:8">
      <c r="A14" s="13"/>
      <c r="B14" s="8"/>
      <c r="C14" s="18"/>
      <c r="D14" s="18"/>
      <c r="E14" s="19"/>
      <c r="F14" s="17"/>
      <c r="G14" s="17"/>
      <c r="H14" s="12"/>
    </row>
    <row r="15" ht="34" customHeight="1" spans="1:8">
      <c r="A15" s="13"/>
      <c r="B15" s="8"/>
      <c r="C15" s="18"/>
      <c r="D15" s="18"/>
      <c r="E15" s="20"/>
      <c r="F15" s="17"/>
      <c r="G15" s="17"/>
      <c r="H15" s="12"/>
    </row>
    <row r="16" ht="34" customHeight="1" spans="1:8">
      <c r="A16" s="21"/>
      <c r="B16" s="22" t="s">
        <v>24</v>
      </c>
      <c r="C16" s="22">
        <f>SUM(C4:C15)</f>
        <v>509</v>
      </c>
      <c r="D16" s="22">
        <f>SUM(D4:D15)</f>
        <v>657</v>
      </c>
      <c r="E16" s="11">
        <f>SUM(E4:E15)</f>
        <v>540601</v>
      </c>
      <c r="F16" s="11">
        <f>SUM(F4:F15)</f>
        <v>0</v>
      </c>
      <c r="G16" s="11">
        <f>SUM(G4:G15)</f>
        <v>540601</v>
      </c>
      <c r="H16" s="12"/>
    </row>
    <row r="17" ht="78" customHeight="1" spans="1:8">
      <c r="A17" s="23"/>
      <c r="B17" s="23"/>
      <c r="C17" s="23"/>
      <c r="D17" s="23"/>
      <c r="E17" s="23"/>
      <c r="F17" s="23"/>
      <c r="G17" s="23"/>
      <c r="H17" s="23"/>
    </row>
    <row r="18" ht="21" customHeight="1" spans="1:8">
      <c r="A18" s="24"/>
      <c r="B18" s="25"/>
      <c r="C18" s="25"/>
      <c r="D18" s="25"/>
      <c r="E18" s="25"/>
      <c r="F18" s="25"/>
      <c r="G18" s="25"/>
      <c r="H18" s="25"/>
    </row>
  </sheetData>
  <mergeCells count="7">
    <mergeCell ref="A1:H1"/>
    <mergeCell ref="E2:G2"/>
    <mergeCell ref="A17:H17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1全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帆帆瓶果</cp:lastModifiedBy>
  <dcterms:created xsi:type="dcterms:W3CDTF">2006-09-13T11:21:00Z</dcterms:created>
  <dcterms:modified xsi:type="dcterms:W3CDTF">2024-11-08T06:15:13Z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296D3801F3CD49079FD7A309036CA05D</vt:lpwstr>
  </property>
</Properties>
</file>